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МЦП 2018" sheetId="1" r:id="rId1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fullCalcOnLoad="1"/>
</workbook>
</file>

<file path=xl/sharedStrings.xml><?xml version="1.0" encoding="utf-8"?>
<sst xmlns="http://schemas.openxmlformats.org/spreadsheetml/2006/main" count="178" uniqueCount="121">
  <si>
    <t>Наименование показателя</t>
  </si>
  <si>
    <t>Утвержденные бюджетные назначения</t>
  </si>
  <si>
    <t>Исполнено</t>
  </si>
  <si>
    <t>Неисполненные назначения</t>
  </si>
  <si>
    <t>1</t>
  </si>
  <si>
    <t>X</t>
  </si>
  <si>
    <t>Код расхода по бюджетной классификации</t>
  </si>
  <si>
    <t>Муниципальная целевая программа "Обеспечение деятельности органов местного самоуправления муниципального образования Раздольненское сельское поселение Раздольненского района Республики Крым на 2018-2020 годы"</t>
  </si>
  <si>
    <t>Подпрограмма «Обеспечение деятельности председателя Раздольненского сельского совета»</t>
  </si>
  <si>
    <t>Расходы на обеспечение выплат по оплате труда работников муниципальных органов в рамках реализации подпрограммы "Обеспечение деятельности председателя Раздольненского сельского совета"</t>
  </si>
  <si>
    <t>000 0102 0110000110 000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</si>
  <si>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</si>
  <si>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000 0102 0110000110 100</t>
  </si>
  <si>
    <t>Расходы на выплаты персоналу государственных (муниципальных) органов</t>
  </si>
  <si>
    <t>000 0102 0110000110 120</t>
  </si>
  <si>
    <t>Фонд оплаты труда государственных (муниципальных) органов</t>
  </si>
  <si>
    <t>901 0102 0110000110 121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</si>
  <si>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</si>
  <si>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901 0102 0110000110 129</t>
  </si>
  <si>
    <t>Подпрограмма «Обеспечение функций Администрации Раздольненского сельского поселения»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</si>
  <si>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Раздольненского сельского поселения"</t>
  </si>
  <si>
    <t>000 0104 0120000110 000</t>
  </si>
  <si>
    <t>000 0104 0120000110 100</t>
  </si>
  <si>
    <t>000 0104 0120000110 120</t>
  </si>
  <si>
    <t>901 0104 0120000110 121</t>
  </si>
  <si>
    <t>901 0104 0120000110 129</t>
  </si>
  <si>
    <t>Расходы на обеспечение функций муниципальных органов в рамках реализации подпрограммы "Обеспечение функций Администрации Раздольненского сельского поселения"</t>
  </si>
  <si>
    <t>000 0104 0120000190 000</t>
  </si>
  <si>
    <t>Закупка товаров, работ и услуг для обеспечения государственных (муниципальных) нужд</t>
  </si>
  <si>
    <t>000 0104 0120000190 200</t>
  </si>
  <si>
    <t>Иные закупки товаров, работ и услуг для обеспечения государственных (муниципальных) нужд</t>
  </si>
  <si>
    <t>000 0104 0120000190 240</t>
  </si>
  <si>
    <t>Прочая закупка товаров, работ и услуг</t>
  </si>
  <si>
    <t>901 0104 0120000190 244</t>
  </si>
  <si>
    <t>Иные бюджетные ассигнования</t>
  </si>
  <si>
    <t>000 0104 0120000190 800</t>
  </si>
  <si>
    <t>Исполнение судебных актов</t>
  </si>
  <si>
    <t>000 0104 0120000190 830</t>
  </si>
  <si>
    <t>Исполнение судебных актов Российской Федерации и мировых соглашений по возмещению причиненного вреда</t>
  </si>
  <si>
    <t>901 0104 0120000190 831</t>
  </si>
  <si>
    <t>Уплата налогов, сборов и иных платежей</t>
  </si>
  <si>
    <t>000 0104 0120000190 850</t>
  </si>
  <si>
    <t>Уплата налога на имущество организаций и земельного налога</t>
  </si>
  <si>
    <t>901 0104 0120000190 851</t>
  </si>
  <si>
    <t>Уплата иных платежей</t>
  </si>
  <si>
    <t>901 0104 0120000190 853</t>
  </si>
  <si>
    <t>«Расходы на осуществление переданных органам местного самоуправления отдельных полномочий»</t>
  </si>
  <si>
    <t>000 0104 9200000000 000</t>
  </si>
  <si>
    <t>«Расходы на осуществление переданных полномочий в сфере административной ответственности»</t>
  </si>
  <si>
    <t>000 0104 9270000000 000</t>
  </si>
  <si>
    <t>Расходы на осуществление переданных органам местного самоуправления в Республики Крым отдельных государственных полномочий в сфере административной ответственности</t>
  </si>
  <si>
    <t>000 0104 9270071400 000</t>
  </si>
  <si>
    <t>000 0104 9270071400 200</t>
  </si>
  <si>
    <t>000 0104 9270071400 240</t>
  </si>
  <si>
    <t>901 0104 9270071400 244</t>
  </si>
  <si>
    <t>Подпрограмма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</si>
  <si>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Расходы в рамках реализации подпрограммы "Обеспечение функций муниципального казенного учреждения "Учреждение по обеспечению деятельности органов местного самоуправления муниципального образования Раздольненское сельское поселение Раздольненского района Республики Крым"</t>
  </si>
  <si>
    <t>000 0113 0130000590 000</t>
  </si>
  <si>
    <t>000 0113 0130000590 100</t>
  </si>
  <si>
    <t>Расходы на выплаты персоналу казенных учреждений</t>
  </si>
  <si>
    <t>000 0113 0130000590 110</t>
  </si>
  <si>
    <t>Фонд оплаты труда учреждений</t>
  </si>
  <si>
    <t>901 0113 0130000590 111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</si>
  <si>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</si>
  <si>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901 0113 0130000590 119</t>
  </si>
  <si>
    <t>000 0113 0130000590 200</t>
  </si>
  <si>
    <t>000 0113 0130000590 240</t>
  </si>
  <si>
    <t>901 0113 0130000590 244</t>
  </si>
  <si>
    <t>000 0113 0130000590 800</t>
  </si>
  <si>
    <t>000 0113 0130000590 850</t>
  </si>
  <si>
    <t>901 0113 0130000590 853</t>
  </si>
  <si>
    <t>Муниципальная целевая программа «О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 Раздольненского района Республики Крым на 2018-2020 годы»</t>
  </si>
  <si>
    <t>Расходы связанные с реализацией мероприятий Муниципальной целевой Программы «О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Раздольненское сельское поселение</t>
  </si>
  <si>
    <t>000 0314 0800020070 000</t>
  </si>
  <si>
    <t>000 0314 0800020070 200</t>
  </si>
  <si>
    <t>000 0314 0800020070 240</t>
  </si>
  <si>
    <t>901 0314 0800020070 244</t>
  </si>
  <si>
    <t>Расходы по содержанию, ремонту муниципальных дорог общего пользования.</t>
  </si>
  <si>
    <t>000 0409 0500020020 000</t>
  </si>
  <si>
    <t>000 0409 0500020020 200</t>
  </si>
  <si>
    <t>000 0409 0500020020 240</t>
  </si>
  <si>
    <t>901 0409 0500020020 244</t>
  </si>
  <si>
    <t>Муниципальная целевая программа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Раздольненского района Республики Крым на 2018-2020 годы»</t>
  </si>
  <si>
    <t>Расходы связанные с реализацией мероприятий муниципальной программы «Организация и проведение праздничных, торжественных и зрелищных мероприятий на территории муниципального образования Раздольненское сельское поселение Раздольненского района Республики Крым на 2018-2020 годы»</t>
  </si>
  <si>
    <t>000 0412 0600020050 000</t>
  </si>
  <si>
    <t>000 0412 0600020050 200</t>
  </si>
  <si>
    <t>000 0412 0600020050 240</t>
  </si>
  <si>
    <t>000 0502 0200020080 000</t>
  </si>
  <si>
    <t>000 0502 0200020080 200</t>
  </si>
  <si>
    <t>000 0502 0200020080 240</t>
  </si>
  <si>
    <t>901 0502 0200020080 244</t>
  </si>
  <si>
    <t>Муниципальная целевая программа «Благоустройство территории муниципального образования Раздольненское сельское поселение Раздольненского района Республики Крым на 2018-2020 годы»</t>
  </si>
  <si>
    <t>Расходы связанные с реализацией мероприятий муниципальной целевой программы «Благоустройство территории муниципального образования Раздольненское сельское поселение Раздольненского района Республики Крым на 2018-2020 годы»</t>
  </si>
  <si>
    <t>000 0503 0300020020 000</t>
  </si>
  <si>
    <t>000 0503 0300020020 200</t>
  </si>
  <si>
    <t>000 0503 0300020020 240</t>
  </si>
  <si>
    <t>901 0503 0300020020 244</t>
  </si>
  <si>
    <t>Расходы на обеспечение функций муниципальных органов, в рамках реализации подпрограммы «Обеспечение деятельности председателя Раздольненского сельского совета».</t>
  </si>
  <si>
    <t>000 0705 0110000190 000</t>
  </si>
  <si>
    <t>000 0705 0110000190 200</t>
  </si>
  <si>
    <t>000 0705 0110000190 240</t>
  </si>
  <si>
    <t>901 0705 0110000190 244</t>
  </si>
  <si>
    <t>000 0705 0120000190 200</t>
  </si>
  <si>
    <t>000 0705 0120000190 240</t>
  </si>
  <si>
    <t>901 0705 0120000190 244</t>
  </si>
  <si>
    <t>Муниципальная целевая программа «Развитие физической культуры и спорта в Раздольненском сельском поселении Раздольненского района Республики Крым на 2018-2020 годы»</t>
  </si>
  <si>
    <t>Расходы связанные с реализацией мероприятий муниципальной программы «Развитие физической культуры и спорта в Раздольненском сельском поселении Раздольненского района Республики Крым на 2018-2020 годы»</t>
  </si>
  <si>
    <t>000 1102 0700020040 000</t>
  </si>
  <si>
    <t>000 1102 0700020040 200</t>
  </si>
  <si>
    <t>000 1102 0700020040 240</t>
  </si>
  <si>
    <t>901 1102 0700020040 244</t>
  </si>
  <si>
    <t>Расходы бюджета муниципального образования Раздольненское сельское поселение Раздольненского района Республики Крым   в разрезе  муниципальных целевых программ за 2018 год</t>
  </si>
  <si>
    <t>% исполнения</t>
  </si>
  <si>
    <t>Источник финансирования</t>
  </si>
  <si>
    <t>ВСЕГО по муниципальным целевым программам</t>
  </si>
  <si>
    <t>Использованы данные Формы 0503117 с. 2</t>
  </si>
  <si>
    <t>Местный бюджет</t>
  </si>
  <si>
    <t>Расходы на осуществление мероприятий муниципальной целевой программы "Развитие сферы жилищно - коммунального хозяйства муниципального образования Раздольненское сельское поселение Раздольненского района Республики Крым на 2018 год"</t>
  </si>
  <si>
    <t>Муниципальная целевая программа "Развитие сферы жилищно - коммунального хозяйства муниципального образования Раздольненское сельское поселение Раздольненского района Республики Крым на 2018 год"</t>
  </si>
  <si>
    <t>Бюджет Республики Крым</t>
  </si>
  <si>
    <t>Муниципальная программа "Ремонт и содержание дорог общего пользования муниципального образования Раздольненское сельское поселение Раздольненского района Республики Крым на 2018год"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</si>
</sst>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[$-FC19]d\ mmmm\ yyyy\ &quot;г.&quot;"/>
  </numFmts>
  <fonts count="6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33" borderId="1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3" xfId="0" applyBorder="1" applyAlignment="1">
      <alignment vertical="center"/>
    </xf>
    <xf numFmtId="0" fontId="53" fillId="0" borderId="13" xfId="0" applyFont="1" applyBorder="1" applyAlignment="1">
      <alignment vertical="center"/>
    </xf>
    <xf numFmtId="10" fontId="52" fillId="33" borderId="13" xfId="0" applyNumberFormat="1" applyFont="1" applyFill="1" applyBorder="1" applyAlignment="1">
      <alignment vertical="center"/>
    </xf>
    <xf numFmtId="10" fontId="52" fillId="34" borderId="13" xfId="0" applyNumberFormat="1" applyFont="1" applyFill="1" applyBorder="1" applyAlignment="1">
      <alignment vertical="center"/>
    </xf>
    <xf numFmtId="10" fontId="54" fillId="34" borderId="13" xfId="0" applyNumberFormat="1" applyFont="1" applyFill="1" applyBorder="1" applyAlignment="1">
      <alignment vertical="center"/>
    </xf>
    <xf numFmtId="10" fontId="55" fillId="34" borderId="13" xfId="0" applyNumberFormat="1" applyFont="1" applyFill="1" applyBorder="1" applyAlignment="1">
      <alignment vertical="center"/>
    </xf>
    <xf numFmtId="10" fontId="56" fillId="34" borderId="13" xfId="0" applyNumberFormat="1" applyFont="1" applyFill="1" applyBorder="1" applyAlignment="1">
      <alignment vertical="center"/>
    </xf>
    <xf numFmtId="10" fontId="57" fillId="34" borderId="13" xfId="0" applyNumberFormat="1" applyFont="1" applyFill="1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7" fillId="0" borderId="13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52" fillId="33" borderId="13" xfId="0" applyFont="1" applyFill="1" applyBorder="1" applyAlignment="1">
      <alignment horizontal="center" vertical="center" wrapText="1"/>
    </xf>
    <xf numFmtId="182" fontId="52" fillId="33" borderId="13" xfId="0" applyNumberFormat="1" applyFont="1" applyFill="1" applyBorder="1" applyAlignment="1">
      <alignment horizontal="right" vertical="center" wrapText="1"/>
    </xf>
    <xf numFmtId="182" fontId="57" fillId="0" borderId="13" xfId="0" applyNumberFormat="1" applyFont="1" applyBorder="1" applyAlignment="1">
      <alignment horizontal="right" vertical="center" wrapText="1"/>
    </xf>
    <xf numFmtId="0" fontId="54" fillId="0" borderId="13" xfId="0" applyFont="1" applyBorder="1" applyAlignment="1">
      <alignment horizontal="center" vertical="center" wrapText="1"/>
    </xf>
    <xf numFmtId="182" fontId="54" fillId="0" borderId="13" xfId="0" applyNumberFormat="1" applyFont="1" applyBorder="1" applyAlignment="1">
      <alignment horizontal="right" vertical="center" wrapText="1"/>
    </xf>
    <xf numFmtId="0" fontId="52" fillId="34" borderId="12" xfId="0" applyFont="1" applyFill="1" applyBorder="1" applyAlignment="1">
      <alignment horizontal="left" vertical="center" wrapText="1"/>
    </xf>
    <xf numFmtId="0" fontId="53" fillId="34" borderId="13" xfId="0" applyFont="1" applyFill="1" applyBorder="1" applyAlignment="1">
      <alignment horizontal="center" vertical="center" wrapText="1"/>
    </xf>
    <xf numFmtId="182" fontId="52" fillId="34" borderId="13" xfId="0" applyNumberFormat="1" applyFont="1" applyFill="1" applyBorder="1" applyAlignment="1">
      <alignment horizontal="right" vertical="center" wrapText="1"/>
    </xf>
    <xf numFmtId="0" fontId="52" fillId="34" borderId="13" xfId="0" applyFont="1" applyFill="1" applyBorder="1" applyAlignment="1">
      <alignment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182" fontId="59" fillId="0" borderId="13" xfId="0" applyNumberFormat="1" applyFont="1" applyBorder="1" applyAlignment="1">
      <alignment horizontal="right" vertical="center" wrapText="1"/>
    </xf>
    <xf numFmtId="10" fontId="0" fillId="0" borderId="13" xfId="0" applyNumberFormat="1" applyBorder="1" applyAlignment="1">
      <alignment vertical="center"/>
    </xf>
    <xf numFmtId="0" fontId="56" fillId="0" borderId="12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center" vertical="center" wrapText="1"/>
    </xf>
    <xf numFmtId="182" fontId="56" fillId="0" borderId="13" xfId="0" applyNumberFormat="1" applyFont="1" applyBorder="1" applyAlignment="1">
      <alignment horizontal="right" vertical="center" wrapText="1"/>
    </xf>
    <xf numFmtId="10" fontId="52" fillId="0" borderId="13" xfId="0" applyNumberFormat="1" applyFont="1" applyBorder="1" applyAlignment="1">
      <alignment vertical="center"/>
    </xf>
    <xf numFmtId="4" fontId="57" fillId="0" borderId="13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120" zoomScaleNormal="120" zoomScalePageLayoutView="0" workbookViewId="0" topLeftCell="A1">
      <selection activeCell="A63" sqref="A63"/>
    </sheetView>
  </sheetViews>
  <sheetFormatPr defaultColWidth="9.140625" defaultRowHeight="12.75"/>
  <cols>
    <col min="1" max="1" width="66.57421875" style="0" customWidth="1"/>
    <col min="2" max="2" width="22.7109375" style="0" customWidth="1"/>
    <col min="3" max="3" width="12.140625" style="0" customWidth="1"/>
    <col min="4" max="4" width="12.57421875" style="0" customWidth="1"/>
    <col min="5" max="5" width="11.8515625" style="0" customWidth="1"/>
    <col min="7" max="7" width="12.28125" style="0" customWidth="1"/>
  </cols>
  <sheetData>
    <row r="1" spans="1:5" ht="12.75">
      <c r="A1" s="4"/>
      <c r="B1" s="4"/>
      <c r="C1" s="52"/>
      <c r="D1" s="51"/>
      <c r="E1" s="51"/>
    </row>
    <row r="2" spans="1:5" ht="32.25" customHeight="1">
      <c r="A2" s="50" t="s">
        <v>111</v>
      </c>
      <c r="B2" s="51"/>
      <c r="C2" s="51"/>
      <c r="D2" s="51"/>
      <c r="E2" s="51"/>
    </row>
    <row r="3" spans="1:5" ht="12.75">
      <c r="A3" s="2"/>
      <c r="B3" s="4"/>
      <c r="C3" s="4"/>
      <c r="D3" s="4"/>
      <c r="E3" s="4"/>
    </row>
    <row r="4" spans="1:7" ht="39" customHeight="1">
      <c r="A4" s="3" t="s">
        <v>0</v>
      </c>
      <c r="B4" s="3" t="s">
        <v>6</v>
      </c>
      <c r="C4" s="3" t="s">
        <v>1</v>
      </c>
      <c r="D4" s="3" t="s">
        <v>2</v>
      </c>
      <c r="E4" s="5" t="s">
        <v>3</v>
      </c>
      <c r="F4" s="6" t="s">
        <v>112</v>
      </c>
      <c r="G4" s="6" t="s">
        <v>113</v>
      </c>
    </row>
    <row r="5" spans="1:7" ht="12.75">
      <c r="A5" s="3" t="s">
        <v>4</v>
      </c>
      <c r="B5" s="26">
        <v>2</v>
      </c>
      <c r="C5" s="26">
        <v>3</v>
      </c>
      <c r="D5" s="26">
        <v>4</v>
      </c>
      <c r="E5" s="27">
        <v>5</v>
      </c>
      <c r="F5" s="28">
        <v>6</v>
      </c>
      <c r="G5" s="28">
        <v>7</v>
      </c>
    </row>
    <row r="6" spans="1:7" ht="51">
      <c r="A6" s="36" t="s">
        <v>7</v>
      </c>
      <c r="B6" s="37"/>
      <c r="C6" s="38">
        <f>C7+C17+C43</f>
        <v>9562867</v>
      </c>
      <c r="D6" s="38">
        <f>D7+D17+D43</f>
        <v>9350812.42</v>
      </c>
      <c r="E6" s="38">
        <f>C6-D6</f>
        <v>212054.58000000007</v>
      </c>
      <c r="F6" s="13">
        <f>D6/C6</f>
        <v>0.9778252086952585</v>
      </c>
      <c r="G6" s="39"/>
    </row>
    <row r="7" spans="1:7" ht="25.5">
      <c r="A7" s="23" t="s">
        <v>8</v>
      </c>
      <c r="B7" s="31"/>
      <c r="C7" s="32">
        <f>C11+C12+C16</f>
        <v>742412</v>
      </c>
      <c r="D7" s="32">
        <f>D11+D12+D16</f>
        <v>742412</v>
      </c>
      <c r="E7" s="32">
        <v>0</v>
      </c>
      <c r="F7" s="12">
        <f>D7/C7</f>
        <v>1</v>
      </c>
      <c r="G7" s="20"/>
    </row>
    <row r="8" spans="1:7" ht="33.75">
      <c r="A8" s="25" t="s">
        <v>9</v>
      </c>
      <c r="B8" s="34" t="s">
        <v>10</v>
      </c>
      <c r="C8" s="35">
        <v>739312</v>
      </c>
      <c r="D8" s="35">
        <v>739312</v>
      </c>
      <c r="E8" s="35">
        <v>0</v>
      </c>
      <c r="F8" s="16">
        <f aca="true" t="shared" si="0" ref="F8:F16">D8/C8</f>
        <v>1</v>
      </c>
      <c r="G8" s="10"/>
    </row>
    <row r="9" spans="1:7" ht="33.75">
      <c r="A9" s="25" t="s">
        <v>11</v>
      </c>
      <c r="B9" s="34" t="s">
        <v>12</v>
      </c>
      <c r="C9" s="35">
        <v>739312</v>
      </c>
      <c r="D9" s="35">
        <v>739312</v>
      </c>
      <c r="E9" s="35">
        <v>0</v>
      </c>
      <c r="F9" s="16">
        <f t="shared" si="0"/>
        <v>1</v>
      </c>
      <c r="G9" s="10"/>
    </row>
    <row r="10" spans="1:7" ht="12.75">
      <c r="A10" s="25" t="s">
        <v>13</v>
      </c>
      <c r="B10" s="34" t="s">
        <v>14</v>
      </c>
      <c r="C10" s="35">
        <v>739312</v>
      </c>
      <c r="D10" s="35">
        <v>739312</v>
      </c>
      <c r="E10" s="35">
        <v>0</v>
      </c>
      <c r="F10" s="16">
        <f t="shared" si="0"/>
        <v>1</v>
      </c>
      <c r="G10" s="10"/>
    </row>
    <row r="11" spans="1:7" ht="24">
      <c r="A11" s="24" t="s">
        <v>15</v>
      </c>
      <c r="B11" s="22" t="s">
        <v>16</v>
      </c>
      <c r="C11" s="33">
        <v>567827</v>
      </c>
      <c r="D11" s="33">
        <v>567827</v>
      </c>
      <c r="E11" s="33">
        <v>0</v>
      </c>
      <c r="F11" s="17">
        <f t="shared" si="0"/>
        <v>1</v>
      </c>
      <c r="G11" s="19" t="s">
        <v>116</v>
      </c>
    </row>
    <row r="12" spans="1:7" ht="36">
      <c r="A12" s="24" t="s">
        <v>17</v>
      </c>
      <c r="B12" s="22" t="s">
        <v>18</v>
      </c>
      <c r="C12" s="33">
        <v>171485</v>
      </c>
      <c r="D12" s="33">
        <v>171485</v>
      </c>
      <c r="E12" s="33">
        <v>0</v>
      </c>
      <c r="F12" s="17">
        <f t="shared" si="0"/>
        <v>1</v>
      </c>
      <c r="G12" s="19" t="s">
        <v>116</v>
      </c>
    </row>
    <row r="13" spans="1:7" ht="33.75">
      <c r="A13" s="25" t="s">
        <v>97</v>
      </c>
      <c r="B13" s="34" t="s">
        <v>98</v>
      </c>
      <c r="C13" s="35">
        <v>3100</v>
      </c>
      <c r="D13" s="35">
        <v>3100</v>
      </c>
      <c r="E13" s="35">
        <v>0</v>
      </c>
      <c r="F13" s="16">
        <f t="shared" si="0"/>
        <v>1</v>
      </c>
      <c r="G13" s="21"/>
    </row>
    <row r="14" spans="1:7" ht="16.5" customHeight="1">
      <c r="A14" s="25" t="s">
        <v>28</v>
      </c>
      <c r="B14" s="34" t="s">
        <v>99</v>
      </c>
      <c r="C14" s="35">
        <v>3100</v>
      </c>
      <c r="D14" s="35">
        <v>3100</v>
      </c>
      <c r="E14" s="35">
        <v>0</v>
      </c>
      <c r="F14" s="16">
        <f t="shared" si="0"/>
        <v>1</v>
      </c>
      <c r="G14" s="21"/>
    </row>
    <row r="15" spans="1:7" ht="22.5">
      <c r="A15" s="25" t="s">
        <v>30</v>
      </c>
      <c r="B15" s="34" t="s">
        <v>100</v>
      </c>
      <c r="C15" s="35">
        <v>3100</v>
      </c>
      <c r="D15" s="35">
        <v>3100</v>
      </c>
      <c r="E15" s="35">
        <v>0</v>
      </c>
      <c r="F15" s="16">
        <f t="shared" si="0"/>
        <v>1</v>
      </c>
      <c r="G15" s="11"/>
    </row>
    <row r="16" spans="1:7" ht="24">
      <c r="A16" s="24" t="s">
        <v>32</v>
      </c>
      <c r="B16" s="22" t="s">
        <v>101</v>
      </c>
      <c r="C16" s="33">
        <v>3100</v>
      </c>
      <c r="D16" s="33">
        <v>3100</v>
      </c>
      <c r="E16" s="33">
        <v>0</v>
      </c>
      <c r="F16" s="16">
        <f t="shared" si="0"/>
        <v>1</v>
      </c>
      <c r="G16" s="19" t="s">
        <v>116</v>
      </c>
    </row>
    <row r="17" spans="1:7" ht="25.5">
      <c r="A17" s="23" t="s">
        <v>19</v>
      </c>
      <c r="B17" s="31"/>
      <c r="C17" s="32">
        <f>C21+C22+C26+C29+C31+C32+C35+C41</f>
        <v>2817879</v>
      </c>
      <c r="D17" s="32">
        <f>D21+D22+D26+D29+D31+D32+D35+D41</f>
        <v>2797249.52</v>
      </c>
      <c r="E17" s="32">
        <f>C17-D17</f>
        <v>20629.47999999998</v>
      </c>
      <c r="F17" s="12">
        <f>D17/C17</f>
        <v>0.9926790752903158</v>
      </c>
      <c r="G17" s="7"/>
    </row>
    <row r="18" spans="1:7" ht="33.75">
      <c r="A18" s="25" t="s">
        <v>20</v>
      </c>
      <c r="B18" s="34" t="s">
        <v>21</v>
      </c>
      <c r="C18" s="35">
        <v>1829836</v>
      </c>
      <c r="D18" s="35">
        <v>1818218.09</v>
      </c>
      <c r="E18" s="35">
        <v>11617.91</v>
      </c>
      <c r="F18" s="16">
        <f aca="true" t="shared" si="1" ref="F18:F41">D18/C18</f>
        <v>0.993650846305352</v>
      </c>
      <c r="G18" s="11"/>
    </row>
    <row r="19" spans="1:7" ht="33.75">
      <c r="A19" s="25" t="s">
        <v>11</v>
      </c>
      <c r="B19" s="34" t="s">
        <v>22</v>
      </c>
      <c r="C19" s="35">
        <v>1829836</v>
      </c>
      <c r="D19" s="35">
        <v>1818218.09</v>
      </c>
      <c r="E19" s="35">
        <v>11617.91</v>
      </c>
      <c r="F19" s="16">
        <f t="shared" si="1"/>
        <v>0.993650846305352</v>
      </c>
      <c r="G19" s="11"/>
    </row>
    <row r="20" spans="1:7" ht="12.75">
      <c r="A20" s="25" t="s">
        <v>13</v>
      </c>
      <c r="B20" s="34" t="s">
        <v>23</v>
      </c>
      <c r="C20" s="35">
        <v>1829836</v>
      </c>
      <c r="D20" s="35">
        <v>1818218.09</v>
      </c>
      <c r="E20" s="35">
        <v>11617.91</v>
      </c>
      <c r="F20" s="16">
        <f t="shared" si="1"/>
        <v>0.993650846305352</v>
      </c>
      <c r="G20" s="11"/>
    </row>
    <row r="21" spans="1:7" ht="24">
      <c r="A21" s="24" t="s">
        <v>15</v>
      </c>
      <c r="B21" s="22" t="s">
        <v>24</v>
      </c>
      <c r="C21" s="33">
        <v>1410404</v>
      </c>
      <c r="D21" s="33">
        <v>1410386.1</v>
      </c>
      <c r="E21" s="33">
        <v>17.9</v>
      </c>
      <c r="F21" s="17">
        <f t="shared" si="1"/>
        <v>0.99998730860094</v>
      </c>
      <c r="G21" s="19" t="s">
        <v>116</v>
      </c>
    </row>
    <row r="22" spans="1:7" ht="36">
      <c r="A22" s="24" t="s">
        <v>17</v>
      </c>
      <c r="B22" s="22" t="s">
        <v>25</v>
      </c>
      <c r="C22" s="33">
        <v>419432</v>
      </c>
      <c r="D22" s="33">
        <v>407831.99</v>
      </c>
      <c r="E22" s="33">
        <v>11600.01</v>
      </c>
      <c r="F22" s="17">
        <f t="shared" si="1"/>
        <v>0.9723435264834347</v>
      </c>
      <c r="G22" s="19" t="s">
        <v>116</v>
      </c>
    </row>
    <row r="23" spans="1:7" ht="33.75">
      <c r="A23" s="25" t="s">
        <v>26</v>
      </c>
      <c r="B23" s="34" t="s">
        <v>27</v>
      </c>
      <c r="C23" s="35">
        <v>964352</v>
      </c>
      <c r="D23" s="35">
        <v>956400.43</v>
      </c>
      <c r="E23" s="35">
        <v>7951.57</v>
      </c>
      <c r="F23" s="16">
        <f t="shared" si="1"/>
        <v>0.9917544942095833</v>
      </c>
      <c r="G23" s="10"/>
    </row>
    <row r="24" spans="1:7" ht="18.75" customHeight="1">
      <c r="A24" s="25" t="s">
        <v>28</v>
      </c>
      <c r="B24" s="34" t="s">
        <v>29</v>
      </c>
      <c r="C24" s="35">
        <v>945530</v>
      </c>
      <c r="D24" s="35">
        <v>938038.72</v>
      </c>
      <c r="E24" s="35">
        <v>7491.28</v>
      </c>
      <c r="F24" s="16">
        <f t="shared" si="1"/>
        <v>0.9920771630725624</v>
      </c>
      <c r="G24" s="10"/>
    </row>
    <row r="25" spans="1:7" ht="22.5">
      <c r="A25" s="25" t="s">
        <v>30</v>
      </c>
      <c r="B25" s="34" t="s">
        <v>31</v>
      </c>
      <c r="C25" s="35">
        <v>945530</v>
      </c>
      <c r="D25" s="35">
        <v>938038.72</v>
      </c>
      <c r="E25" s="35">
        <v>7491.28</v>
      </c>
      <c r="F25" s="16">
        <f t="shared" si="1"/>
        <v>0.9920771630725624</v>
      </c>
      <c r="G25" s="10"/>
    </row>
    <row r="26" spans="1:7" ht="24">
      <c r="A26" s="24" t="s">
        <v>32</v>
      </c>
      <c r="B26" s="22" t="s">
        <v>33</v>
      </c>
      <c r="C26" s="33">
        <v>945530</v>
      </c>
      <c r="D26" s="33">
        <v>938038.72</v>
      </c>
      <c r="E26" s="33">
        <v>7491.28</v>
      </c>
      <c r="F26" s="17">
        <f t="shared" si="1"/>
        <v>0.9920771630725624</v>
      </c>
      <c r="G26" s="19" t="s">
        <v>116</v>
      </c>
    </row>
    <row r="27" spans="1:7" ht="12.75">
      <c r="A27" s="25" t="s">
        <v>34</v>
      </c>
      <c r="B27" s="34" t="s">
        <v>35</v>
      </c>
      <c r="C27" s="35">
        <v>18822</v>
      </c>
      <c r="D27" s="35">
        <v>18361.71</v>
      </c>
      <c r="E27" s="35">
        <v>460.29</v>
      </c>
      <c r="F27" s="16">
        <f t="shared" si="1"/>
        <v>0.9755451067899267</v>
      </c>
      <c r="G27" s="10"/>
    </row>
    <row r="28" spans="1:7" ht="12.75">
      <c r="A28" s="25" t="s">
        <v>36</v>
      </c>
      <c r="B28" s="34" t="s">
        <v>37</v>
      </c>
      <c r="C28" s="35">
        <v>2000</v>
      </c>
      <c r="D28" s="35">
        <v>2000</v>
      </c>
      <c r="E28" s="35">
        <v>0</v>
      </c>
      <c r="F28" s="16">
        <f t="shared" si="1"/>
        <v>1</v>
      </c>
      <c r="G28" s="10"/>
    </row>
    <row r="29" spans="1:7" ht="24">
      <c r="A29" s="24" t="s">
        <v>38</v>
      </c>
      <c r="B29" s="22" t="s">
        <v>39</v>
      </c>
      <c r="C29" s="33">
        <v>2000</v>
      </c>
      <c r="D29" s="33">
        <v>2000</v>
      </c>
      <c r="E29" s="33">
        <v>0</v>
      </c>
      <c r="F29" s="17">
        <f t="shared" si="1"/>
        <v>1</v>
      </c>
      <c r="G29" s="19" t="s">
        <v>116</v>
      </c>
    </row>
    <row r="30" spans="1:7" ht="12.75">
      <c r="A30" s="25" t="s">
        <v>40</v>
      </c>
      <c r="B30" s="34" t="s">
        <v>41</v>
      </c>
      <c r="C30" s="35">
        <v>16822</v>
      </c>
      <c r="D30" s="35">
        <v>16361.71</v>
      </c>
      <c r="E30" s="35">
        <v>460.29</v>
      </c>
      <c r="F30" s="16">
        <f t="shared" si="1"/>
        <v>0.9726376174057781</v>
      </c>
      <c r="G30" s="11"/>
    </row>
    <row r="31" spans="1:7" ht="24">
      <c r="A31" s="24" t="s">
        <v>42</v>
      </c>
      <c r="B31" s="22" t="s">
        <v>43</v>
      </c>
      <c r="C31" s="33">
        <v>10514</v>
      </c>
      <c r="D31" s="33">
        <v>10514</v>
      </c>
      <c r="E31" s="33">
        <v>0</v>
      </c>
      <c r="F31" s="17">
        <f t="shared" si="1"/>
        <v>1</v>
      </c>
      <c r="G31" s="19" t="s">
        <v>116</v>
      </c>
    </row>
    <row r="32" spans="1:7" ht="24">
      <c r="A32" s="24" t="s">
        <v>44</v>
      </c>
      <c r="B32" s="22" t="s">
        <v>45</v>
      </c>
      <c r="C32" s="33">
        <v>6308</v>
      </c>
      <c r="D32" s="33">
        <v>5847.71</v>
      </c>
      <c r="E32" s="33">
        <v>460.29</v>
      </c>
      <c r="F32" s="17">
        <f t="shared" si="1"/>
        <v>0.9270307545973367</v>
      </c>
      <c r="G32" s="19" t="s">
        <v>116</v>
      </c>
    </row>
    <row r="33" spans="1:7" ht="22.5">
      <c r="A33" s="25" t="s">
        <v>28</v>
      </c>
      <c r="B33" s="34" t="s">
        <v>102</v>
      </c>
      <c r="C33" s="35">
        <v>20000</v>
      </c>
      <c r="D33" s="35">
        <v>18940</v>
      </c>
      <c r="E33" s="35">
        <v>1060</v>
      </c>
      <c r="F33" s="16">
        <f t="shared" si="1"/>
        <v>0.947</v>
      </c>
      <c r="G33" s="10"/>
    </row>
    <row r="34" spans="1:7" ht="22.5">
      <c r="A34" s="25" t="s">
        <v>30</v>
      </c>
      <c r="B34" s="34" t="s">
        <v>103</v>
      </c>
      <c r="C34" s="35">
        <v>20000</v>
      </c>
      <c r="D34" s="35">
        <v>18940</v>
      </c>
      <c r="E34" s="35">
        <v>1060</v>
      </c>
      <c r="F34" s="16">
        <f t="shared" si="1"/>
        <v>0.947</v>
      </c>
      <c r="G34" s="10"/>
    </row>
    <row r="35" spans="1:7" ht="24">
      <c r="A35" s="24" t="s">
        <v>32</v>
      </c>
      <c r="B35" s="22" t="s">
        <v>104</v>
      </c>
      <c r="C35" s="33">
        <v>20000</v>
      </c>
      <c r="D35" s="33">
        <v>18940</v>
      </c>
      <c r="E35" s="33">
        <v>1060</v>
      </c>
      <c r="F35" s="17">
        <f t="shared" si="1"/>
        <v>0.947</v>
      </c>
      <c r="G35" s="19" t="s">
        <v>116</v>
      </c>
    </row>
    <row r="36" spans="1:7" ht="22.5">
      <c r="A36" s="25" t="s">
        <v>46</v>
      </c>
      <c r="B36" s="34" t="s">
        <v>47</v>
      </c>
      <c r="C36" s="35">
        <v>3691</v>
      </c>
      <c r="D36" s="35">
        <v>3691</v>
      </c>
      <c r="E36" s="35">
        <v>0</v>
      </c>
      <c r="F36" s="16">
        <f t="shared" si="1"/>
        <v>1</v>
      </c>
      <c r="G36" s="11"/>
    </row>
    <row r="37" spans="1:7" ht="22.5">
      <c r="A37" s="25" t="s">
        <v>48</v>
      </c>
      <c r="B37" s="34" t="s">
        <v>49</v>
      </c>
      <c r="C37" s="35">
        <v>3691</v>
      </c>
      <c r="D37" s="35">
        <v>3691</v>
      </c>
      <c r="E37" s="35">
        <v>0</v>
      </c>
      <c r="F37" s="16">
        <f t="shared" si="1"/>
        <v>1</v>
      </c>
      <c r="G37" s="11"/>
    </row>
    <row r="38" spans="1:7" ht="27.75" customHeight="1">
      <c r="A38" s="25" t="s">
        <v>50</v>
      </c>
      <c r="B38" s="34" t="s">
        <v>51</v>
      </c>
      <c r="C38" s="35">
        <v>3691</v>
      </c>
      <c r="D38" s="35">
        <v>3691</v>
      </c>
      <c r="E38" s="35">
        <v>0</v>
      </c>
      <c r="F38" s="16">
        <f t="shared" si="1"/>
        <v>1</v>
      </c>
      <c r="G38" s="11"/>
    </row>
    <row r="39" spans="1:7" ht="22.5">
      <c r="A39" s="25" t="s">
        <v>28</v>
      </c>
      <c r="B39" s="34" t="s">
        <v>52</v>
      </c>
      <c r="C39" s="35">
        <v>3691</v>
      </c>
      <c r="D39" s="35">
        <v>3691</v>
      </c>
      <c r="E39" s="35">
        <v>0</v>
      </c>
      <c r="F39" s="16">
        <f t="shared" si="1"/>
        <v>1</v>
      </c>
      <c r="G39" s="11"/>
    </row>
    <row r="40" spans="1:7" ht="22.5">
      <c r="A40" s="25" t="s">
        <v>30</v>
      </c>
      <c r="B40" s="34" t="s">
        <v>53</v>
      </c>
      <c r="C40" s="35">
        <v>3691</v>
      </c>
      <c r="D40" s="35">
        <v>3691</v>
      </c>
      <c r="E40" s="35">
        <v>0</v>
      </c>
      <c r="F40" s="16">
        <f t="shared" si="1"/>
        <v>1</v>
      </c>
      <c r="G40" s="11"/>
    </row>
    <row r="41" spans="1:7" ht="36">
      <c r="A41" s="24" t="s">
        <v>32</v>
      </c>
      <c r="B41" s="22" t="s">
        <v>54</v>
      </c>
      <c r="C41" s="33">
        <v>3691</v>
      </c>
      <c r="D41" s="33">
        <v>3691</v>
      </c>
      <c r="E41" s="33">
        <v>0</v>
      </c>
      <c r="F41" s="17">
        <f t="shared" si="1"/>
        <v>1</v>
      </c>
      <c r="G41" s="22" t="s">
        <v>119</v>
      </c>
    </row>
    <row r="42" spans="1:7" ht="12.75">
      <c r="A42" s="40"/>
      <c r="B42" s="41"/>
      <c r="C42" s="42"/>
      <c r="D42" s="42"/>
      <c r="E42" s="42"/>
      <c r="F42" s="43"/>
      <c r="G42" s="10"/>
    </row>
    <row r="43" spans="1:7" ht="63.75">
      <c r="A43" s="23" t="s">
        <v>55</v>
      </c>
      <c r="B43" s="31"/>
      <c r="C43" s="32">
        <v>6002576</v>
      </c>
      <c r="D43" s="32">
        <v>5811150.9</v>
      </c>
      <c r="E43" s="32">
        <f>C43-D43</f>
        <v>191425.09999999963</v>
      </c>
      <c r="F43" s="12">
        <f>D43/C43</f>
        <v>0.9681095083177623</v>
      </c>
      <c r="G43" s="7"/>
    </row>
    <row r="44" spans="1:7" ht="45">
      <c r="A44" s="25" t="s">
        <v>56</v>
      </c>
      <c r="B44" s="34" t="s">
        <v>57</v>
      </c>
      <c r="C44" s="35">
        <v>6002576</v>
      </c>
      <c r="D44" s="35">
        <v>5811150.9</v>
      </c>
      <c r="E44" s="35">
        <v>191425.1</v>
      </c>
      <c r="F44" s="14">
        <f aca="true" t="shared" si="2" ref="F44:F54">D44/C44</f>
        <v>0.9681095083177623</v>
      </c>
      <c r="G44" s="10"/>
    </row>
    <row r="45" spans="1:7" ht="33.75">
      <c r="A45" s="25" t="s">
        <v>11</v>
      </c>
      <c r="B45" s="34" t="s">
        <v>58</v>
      </c>
      <c r="C45" s="35">
        <v>5193178</v>
      </c>
      <c r="D45" s="35">
        <v>5193090.73</v>
      </c>
      <c r="E45" s="35">
        <v>87.27</v>
      </c>
      <c r="F45" s="14">
        <f t="shared" si="2"/>
        <v>0.9999831952611677</v>
      </c>
      <c r="G45" s="10"/>
    </row>
    <row r="46" spans="1:7" ht="12.75">
      <c r="A46" s="25" t="s">
        <v>59</v>
      </c>
      <c r="B46" s="34" t="s">
        <v>60</v>
      </c>
      <c r="C46" s="35">
        <v>5193178</v>
      </c>
      <c r="D46" s="35">
        <v>5193090.73</v>
      </c>
      <c r="E46" s="35">
        <v>87.27</v>
      </c>
      <c r="F46" s="14">
        <f t="shared" si="2"/>
        <v>0.9999831952611677</v>
      </c>
      <c r="G46" s="10"/>
    </row>
    <row r="47" spans="1:7" ht="24">
      <c r="A47" s="24" t="s">
        <v>61</v>
      </c>
      <c r="B47" s="22" t="s">
        <v>62</v>
      </c>
      <c r="C47" s="33">
        <v>4004436</v>
      </c>
      <c r="D47" s="33">
        <v>4004435.17</v>
      </c>
      <c r="E47" s="33">
        <v>0.83</v>
      </c>
      <c r="F47" s="17">
        <f t="shared" si="2"/>
        <v>0.9999997927298626</v>
      </c>
      <c r="G47" s="19" t="s">
        <v>116</v>
      </c>
    </row>
    <row r="48" spans="1:7" ht="24">
      <c r="A48" s="24" t="s">
        <v>63</v>
      </c>
      <c r="B48" s="22" t="s">
        <v>64</v>
      </c>
      <c r="C48" s="33">
        <v>1188742</v>
      </c>
      <c r="D48" s="33">
        <v>1188655.56</v>
      </c>
      <c r="E48" s="33">
        <v>86.44</v>
      </c>
      <c r="F48" s="17">
        <f t="shared" si="2"/>
        <v>0.9999272844738388</v>
      </c>
      <c r="G48" s="19" t="s">
        <v>116</v>
      </c>
    </row>
    <row r="49" spans="1:7" ht="18" customHeight="1">
      <c r="A49" s="25" t="s">
        <v>28</v>
      </c>
      <c r="B49" s="34" t="s">
        <v>65</v>
      </c>
      <c r="C49" s="35">
        <v>809388</v>
      </c>
      <c r="D49" s="35">
        <v>618060.16</v>
      </c>
      <c r="E49" s="35">
        <v>191327.84</v>
      </c>
      <c r="F49" s="14">
        <f t="shared" si="2"/>
        <v>0.7636141875095752</v>
      </c>
      <c r="G49" s="10"/>
    </row>
    <row r="50" spans="1:7" ht="22.5">
      <c r="A50" s="25" t="s">
        <v>30</v>
      </c>
      <c r="B50" s="34" t="s">
        <v>66</v>
      </c>
      <c r="C50" s="35">
        <v>809388</v>
      </c>
      <c r="D50" s="35">
        <v>618060.16</v>
      </c>
      <c r="E50" s="35">
        <v>191327.84</v>
      </c>
      <c r="F50" s="14">
        <f t="shared" si="2"/>
        <v>0.7636141875095752</v>
      </c>
      <c r="G50" s="10"/>
    </row>
    <row r="51" spans="1:7" ht="24">
      <c r="A51" s="24" t="s">
        <v>32</v>
      </c>
      <c r="B51" s="22" t="s">
        <v>67</v>
      </c>
      <c r="C51" s="33">
        <v>809388</v>
      </c>
      <c r="D51" s="33">
        <v>618060.16</v>
      </c>
      <c r="E51" s="33">
        <v>191327.84</v>
      </c>
      <c r="F51" s="17">
        <f t="shared" si="2"/>
        <v>0.7636141875095752</v>
      </c>
      <c r="G51" s="19" t="s">
        <v>116</v>
      </c>
    </row>
    <row r="52" spans="1:7" ht="12.75">
      <c r="A52" s="25" t="s">
        <v>34</v>
      </c>
      <c r="B52" s="34" t="s">
        <v>68</v>
      </c>
      <c r="C52" s="35">
        <v>10</v>
      </c>
      <c r="D52" s="35">
        <v>0.01</v>
      </c>
      <c r="E52" s="35">
        <v>9.99</v>
      </c>
      <c r="F52" s="14">
        <f t="shared" si="2"/>
        <v>0.001</v>
      </c>
      <c r="G52" s="10"/>
    </row>
    <row r="53" spans="1:7" ht="12.75">
      <c r="A53" s="25" t="s">
        <v>40</v>
      </c>
      <c r="B53" s="34" t="s">
        <v>69</v>
      </c>
      <c r="C53" s="35">
        <v>10</v>
      </c>
      <c r="D53" s="35">
        <v>0.01</v>
      </c>
      <c r="E53" s="35">
        <v>9.99</v>
      </c>
      <c r="F53" s="14">
        <f t="shared" si="2"/>
        <v>0.001</v>
      </c>
      <c r="G53" s="10"/>
    </row>
    <row r="54" spans="1:7" ht="24">
      <c r="A54" s="24" t="s">
        <v>44</v>
      </c>
      <c r="B54" s="22" t="s">
        <v>70</v>
      </c>
      <c r="C54" s="33">
        <v>10</v>
      </c>
      <c r="D54" s="33">
        <v>0.01</v>
      </c>
      <c r="E54" s="33">
        <v>9.99</v>
      </c>
      <c r="F54" s="17">
        <f t="shared" si="2"/>
        <v>0.001</v>
      </c>
      <c r="G54" s="19" t="s">
        <v>116</v>
      </c>
    </row>
    <row r="55" spans="1:7" ht="12.75">
      <c r="A55" s="40"/>
      <c r="B55" s="41"/>
      <c r="C55" s="42"/>
      <c r="D55" s="42"/>
      <c r="E55" s="42"/>
      <c r="F55" s="43"/>
      <c r="G55" s="10"/>
    </row>
    <row r="56" spans="1:7" ht="76.5">
      <c r="A56" s="23" t="s">
        <v>71</v>
      </c>
      <c r="B56" s="31"/>
      <c r="C56" s="32">
        <v>50000</v>
      </c>
      <c r="D56" s="32">
        <v>50000</v>
      </c>
      <c r="E56" s="32">
        <v>0</v>
      </c>
      <c r="F56" s="12">
        <f>D56/C56</f>
        <v>1</v>
      </c>
      <c r="G56" s="7"/>
    </row>
    <row r="57" spans="1:7" ht="45">
      <c r="A57" s="25" t="s">
        <v>72</v>
      </c>
      <c r="B57" s="34" t="s">
        <v>73</v>
      </c>
      <c r="C57" s="35">
        <v>50000</v>
      </c>
      <c r="D57" s="35">
        <v>50000</v>
      </c>
      <c r="E57" s="35">
        <v>0</v>
      </c>
      <c r="F57" s="14">
        <f>D57/C57</f>
        <v>1</v>
      </c>
      <c r="G57" s="11"/>
    </row>
    <row r="58" spans="1:7" ht="16.5" customHeight="1">
      <c r="A58" s="25" t="s">
        <v>28</v>
      </c>
      <c r="B58" s="34" t="s">
        <v>74</v>
      </c>
      <c r="C58" s="35">
        <v>50000</v>
      </c>
      <c r="D58" s="35">
        <v>50000</v>
      </c>
      <c r="E58" s="35">
        <v>0</v>
      </c>
      <c r="F58" s="14">
        <f>D58/C58</f>
        <v>1</v>
      </c>
      <c r="G58" s="11"/>
    </row>
    <row r="59" spans="1:7" ht="22.5">
      <c r="A59" s="25" t="s">
        <v>30</v>
      </c>
      <c r="B59" s="34" t="s">
        <v>75</v>
      </c>
      <c r="C59" s="35">
        <v>50000</v>
      </c>
      <c r="D59" s="35">
        <v>50000</v>
      </c>
      <c r="E59" s="35">
        <v>0</v>
      </c>
      <c r="F59" s="14">
        <f>D59/C59</f>
        <v>1</v>
      </c>
      <c r="G59" s="11"/>
    </row>
    <row r="60" spans="1:7" ht="24" customHeight="1">
      <c r="A60" s="24" t="s">
        <v>32</v>
      </c>
      <c r="B60" s="22" t="s">
        <v>76</v>
      </c>
      <c r="C60" s="33">
        <v>50000</v>
      </c>
      <c r="D60" s="33">
        <v>50000</v>
      </c>
      <c r="E60" s="33">
        <v>0</v>
      </c>
      <c r="F60" s="17">
        <f>D60/C60</f>
        <v>1</v>
      </c>
      <c r="G60" s="19" t="s">
        <v>116</v>
      </c>
    </row>
    <row r="61" spans="1:7" ht="12.75">
      <c r="A61" s="44"/>
      <c r="B61" s="45"/>
      <c r="C61" s="46"/>
      <c r="D61" s="46"/>
      <c r="E61" s="46"/>
      <c r="F61" s="47"/>
      <c r="G61" s="21"/>
    </row>
    <row r="62" spans="1:7" ht="51">
      <c r="A62" s="23" t="s">
        <v>120</v>
      </c>
      <c r="B62" s="31"/>
      <c r="C62" s="32">
        <f>C66</f>
        <v>67116</v>
      </c>
      <c r="D62" s="32">
        <f>D66</f>
        <v>66929.27</v>
      </c>
      <c r="E62" s="32">
        <v>186.73</v>
      </c>
      <c r="F62" s="12">
        <f>D62/C62</f>
        <v>0.9972178020144229</v>
      </c>
      <c r="G62" s="7"/>
    </row>
    <row r="63" spans="1:7" ht="15" customHeight="1">
      <c r="A63" s="25" t="s">
        <v>77</v>
      </c>
      <c r="B63" s="34" t="s">
        <v>78</v>
      </c>
      <c r="C63" s="35">
        <v>67116</v>
      </c>
      <c r="D63" s="35">
        <v>66929.27</v>
      </c>
      <c r="E63" s="35">
        <v>186.73</v>
      </c>
      <c r="F63" s="14">
        <f>D63/C63</f>
        <v>0.9972178020144229</v>
      </c>
      <c r="G63" s="10"/>
    </row>
    <row r="64" spans="1:7" ht="16.5" customHeight="1">
      <c r="A64" s="25" t="s">
        <v>28</v>
      </c>
      <c r="B64" s="34" t="s">
        <v>79</v>
      </c>
      <c r="C64" s="35">
        <v>67116</v>
      </c>
      <c r="D64" s="35">
        <v>66929.27</v>
      </c>
      <c r="E64" s="35">
        <v>186.73</v>
      </c>
      <c r="F64" s="14">
        <f>D64/C64</f>
        <v>0.9972178020144229</v>
      </c>
      <c r="G64" s="10"/>
    </row>
    <row r="65" spans="1:7" ht="22.5">
      <c r="A65" s="25" t="s">
        <v>30</v>
      </c>
      <c r="B65" s="34" t="s">
        <v>80</v>
      </c>
      <c r="C65" s="35">
        <v>67116</v>
      </c>
      <c r="D65" s="35">
        <v>66929.27</v>
      </c>
      <c r="E65" s="35">
        <v>186.73</v>
      </c>
      <c r="F65" s="14">
        <f>D65/C65</f>
        <v>0.9972178020144229</v>
      </c>
      <c r="G65" s="10"/>
    </row>
    <row r="66" spans="1:7" ht="24">
      <c r="A66" s="24" t="s">
        <v>32</v>
      </c>
      <c r="B66" s="22" t="s">
        <v>81</v>
      </c>
      <c r="C66" s="33">
        <v>67116</v>
      </c>
      <c r="D66" s="33">
        <v>66929.27</v>
      </c>
      <c r="E66" s="33">
        <v>186.73</v>
      </c>
      <c r="F66" s="17">
        <f>D66/C66</f>
        <v>0.9972178020144229</v>
      </c>
      <c r="G66" s="19" t="s">
        <v>116</v>
      </c>
    </row>
    <row r="67" spans="1:7" ht="12.75">
      <c r="A67" s="40"/>
      <c r="B67" s="41"/>
      <c r="C67" s="42"/>
      <c r="D67" s="42"/>
      <c r="E67" s="42"/>
      <c r="F67" s="43"/>
      <c r="G67" s="10"/>
    </row>
    <row r="68" spans="1:7" ht="63.75">
      <c r="A68" s="23" t="s">
        <v>82</v>
      </c>
      <c r="B68" s="31"/>
      <c r="C68" s="32">
        <v>200000</v>
      </c>
      <c r="D68" s="32">
        <v>170000</v>
      </c>
      <c r="E68" s="32">
        <v>30000</v>
      </c>
      <c r="F68" s="12">
        <f>D68/C68</f>
        <v>0.85</v>
      </c>
      <c r="G68" s="7"/>
    </row>
    <row r="69" spans="1:7" ht="45">
      <c r="A69" s="25" t="s">
        <v>83</v>
      </c>
      <c r="B69" s="34" t="s">
        <v>84</v>
      </c>
      <c r="C69" s="35">
        <v>200000</v>
      </c>
      <c r="D69" s="35">
        <v>170000</v>
      </c>
      <c r="E69" s="35">
        <v>30000</v>
      </c>
      <c r="F69" s="14">
        <f>D69/C69</f>
        <v>0.85</v>
      </c>
      <c r="G69" s="10"/>
    </row>
    <row r="70" spans="1:7" ht="18.75" customHeight="1">
      <c r="A70" s="25" t="s">
        <v>28</v>
      </c>
      <c r="B70" s="34" t="s">
        <v>85</v>
      </c>
      <c r="C70" s="35">
        <v>200000</v>
      </c>
      <c r="D70" s="35">
        <v>170000</v>
      </c>
      <c r="E70" s="35">
        <v>30000</v>
      </c>
      <c r="F70" s="14">
        <f>D70/C70</f>
        <v>0.85</v>
      </c>
      <c r="G70" s="10"/>
    </row>
    <row r="71" spans="1:7" ht="22.5">
      <c r="A71" s="25" t="s">
        <v>30</v>
      </c>
      <c r="B71" s="34" t="s">
        <v>86</v>
      </c>
      <c r="C71" s="35">
        <v>200000</v>
      </c>
      <c r="D71" s="35">
        <v>170000</v>
      </c>
      <c r="E71" s="35">
        <v>30000</v>
      </c>
      <c r="F71" s="14">
        <f>D71/C71</f>
        <v>0.85</v>
      </c>
      <c r="G71" s="10"/>
    </row>
    <row r="72" spans="1:7" ht="24">
      <c r="A72" s="24" t="s">
        <v>32</v>
      </c>
      <c r="B72" s="22"/>
      <c r="C72" s="33">
        <v>200000</v>
      </c>
      <c r="D72" s="33">
        <v>170000</v>
      </c>
      <c r="E72" s="33">
        <v>30000</v>
      </c>
      <c r="F72" s="17">
        <f>D72/C72</f>
        <v>0.85</v>
      </c>
      <c r="G72" s="18" t="s">
        <v>116</v>
      </c>
    </row>
    <row r="73" spans="1:7" ht="12.75">
      <c r="A73" s="40"/>
      <c r="B73" s="41"/>
      <c r="C73" s="42"/>
      <c r="D73" s="42"/>
      <c r="E73" s="42"/>
      <c r="F73" s="43"/>
      <c r="G73" s="10"/>
    </row>
    <row r="74" spans="1:7" ht="51">
      <c r="A74" s="23" t="s">
        <v>118</v>
      </c>
      <c r="B74" s="31"/>
      <c r="C74" s="32">
        <v>592784</v>
      </c>
      <c r="D74" s="32">
        <v>592779.53</v>
      </c>
      <c r="E74" s="32">
        <v>4.47</v>
      </c>
      <c r="F74" s="12">
        <f>D74/C74</f>
        <v>0.9999924593106427</v>
      </c>
      <c r="G74" s="7"/>
    </row>
    <row r="75" spans="1:7" ht="39.75" customHeight="1">
      <c r="A75" s="25" t="s">
        <v>117</v>
      </c>
      <c r="B75" s="34" t="s">
        <v>87</v>
      </c>
      <c r="C75" s="35">
        <v>592784</v>
      </c>
      <c r="D75" s="35">
        <v>592779.53</v>
      </c>
      <c r="E75" s="35">
        <v>4.47</v>
      </c>
      <c r="F75" s="14">
        <f>D75/C75</f>
        <v>0.9999924593106427</v>
      </c>
      <c r="G75" s="10"/>
    </row>
    <row r="76" spans="1:7" ht="16.5" customHeight="1">
      <c r="A76" s="25" t="s">
        <v>28</v>
      </c>
      <c r="B76" s="34" t="s">
        <v>88</v>
      </c>
      <c r="C76" s="35">
        <v>592784</v>
      </c>
      <c r="D76" s="35">
        <v>592779.53</v>
      </c>
      <c r="E76" s="35">
        <v>4.47</v>
      </c>
      <c r="F76" s="14">
        <f>D76/C76</f>
        <v>0.9999924593106427</v>
      </c>
      <c r="G76" s="10"/>
    </row>
    <row r="77" spans="1:7" ht="22.5">
      <c r="A77" s="25" t="s">
        <v>30</v>
      </c>
      <c r="B77" s="34" t="s">
        <v>89</v>
      </c>
      <c r="C77" s="35">
        <v>592784</v>
      </c>
      <c r="D77" s="35">
        <v>592779.53</v>
      </c>
      <c r="E77" s="35">
        <v>4.47</v>
      </c>
      <c r="F77" s="14">
        <f>D77/C77</f>
        <v>0.9999924593106427</v>
      </c>
      <c r="G77" s="10"/>
    </row>
    <row r="78" spans="1:7" ht="24" customHeight="1">
      <c r="A78" s="24" t="s">
        <v>32</v>
      </c>
      <c r="B78" s="22" t="s">
        <v>90</v>
      </c>
      <c r="C78" s="33">
        <v>592784</v>
      </c>
      <c r="D78" s="33">
        <v>592779.53</v>
      </c>
      <c r="E78" s="33">
        <v>4.47</v>
      </c>
      <c r="F78" s="15">
        <f>D78/C78</f>
        <v>0.9999924593106427</v>
      </c>
      <c r="G78" s="18" t="s">
        <v>116</v>
      </c>
    </row>
    <row r="79" spans="1:7" ht="12.75">
      <c r="A79" s="40"/>
      <c r="B79" s="41"/>
      <c r="C79" s="42"/>
      <c r="D79" s="42"/>
      <c r="E79" s="42"/>
      <c r="F79" s="43"/>
      <c r="G79" s="10"/>
    </row>
    <row r="80" spans="1:7" ht="51">
      <c r="A80" s="23" t="s">
        <v>91</v>
      </c>
      <c r="B80" s="31"/>
      <c r="C80" s="32">
        <v>4096545</v>
      </c>
      <c r="D80" s="32">
        <v>3007313.74</v>
      </c>
      <c r="E80" s="32">
        <v>1089231.26</v>
      </c>
      <c r="F80" s="12">
        <f>D80/C80</f>
        <v>0.7341097778737937</v>
      </c>
      <c r="G80" s="7"/>
    </row>
    <row r="81" spans="1:7" ht="37.5" customHeight="1">
      <c r="A81" s="25" t="s">
        <v>92</v>
      </c>
      <c r="B81" s="34" t="s">
        <v>93</v>
      </c>
      <c r="C81" s="35">
        <v>4096545</v>
      </c>
      <c r="D81" s="35">
        <v>3007313.74</v>
      </c>
      <c r="E81" s="35">
        <v>1089231.26</v>
      </c>
      <c r="F81" s="14">
        <f>D81/C81</f>
        <v>0.7341097778737937</v>
      </c>
      <c r="G81" s="11"/>
    </row>
    <row r="82" spans="1:7" ht="18" customHeight="1">
      <c r="A82" s="25" t="s">
        <v>28</v>
      </c>
      <c r="B82" s="34" t="s">
        <v>94</v>
      </c>
      <c r="C82" s="35">
        <v>4096545</v>
      </c>
      <c r="D82" s="35">
        <v>3007313.74</v>
      </c>
      <c r="E82" s="35">
        <v>1089231.26</v>
      </c>
      <c r="F82" s="14">
        <f>D82/C82</f>
        <v>0.7341097778737937</v>
      </c>
      <c r="G82" s="11"/>
    </row>
    <row r="83" spans="1:7" ht="22.5">
      <c r="A83" s="25" t="s">
        <v>30</v>
      </c>
      <c r="B83" s="34" t="s">
        <v>95</v>
      </c>
      <c r="C83" s="35">
        <v>4096545</v>
      </c>
      <c r="D83" s="35">
        <v>3007313.74</v>
      </c>
      <c r="E83" s="35">
        <v>1089231.26</v>
      </c>
      <c r="F83" s="14">
        <f>D83/C83</f>
        <v>0.7341097778737937</v>
      </c>
      <c r="G83" s="11"/>
    </row>
    <row r="84" spans="1:7" ht="24">
      <c r="A84" s="24" t="s">
        <v>32</v>
      </c>
      <c r="B84" s="22" t="s">
        <v>96</v>
      </c>
      <c r="C84" s="33">
        <v>4096545</v>
      </c>
      <c r="D84" s="33">
        <v>3007313.74</v>
      </c>
      <c r="E84" s="33">
        <v>1089231.26</v>
      </c>
      <c r="F84" s="17">
        <f>D84/C84</f>
        <v>0.7341097778737937</v>
      </c>
      <c r="G84" s="18" t="s">
        <v>116</v>
      </c>
    </row>
    <row r="85" spans="1:7" ht="12.75">
      <c r="A85" s="40"/>
      <c r="B85" s="41"/>
      <c r="C85" s="42"/>
      <c r="D85" s="42"/>
      <c r="E85" s="42"/>
      <c r="F85" s="43"/>
      <c r="G85" s="10"/>
    </row>
    <row r="86" spans="1:7" ht="38.25">
      <c r="A86" s="23" t="s">
        <v>105</v>
      </c>
      <c r="B86" s="31"/>
      <c r="C86" s="32">
        <v>140000</v>
      </c>
      <c r="D86" s="32">
        <v>137005.34</v>
      </c>
      <c r="E86" s="32">
        <v>2994.66</v>
      </c>
      <c r="F86" s="12">
        <f aca="true" t="shared" si="3" ref="F86:F91">D86/C86</f>
        <v>0.9786095714285714</v>
      </c>
      <c r="G86" s="7"/>
    </row>
    <row r="87" spans="1:7" ht="33.75">
      <c r="A87" s="25" t="s">
        <v>106</v>
      </c>
      <c r="B87" s="34" t="s">
        <v>107</v>
      </c>
      <c r="C87" s="35">
        <v>140000</v>
      </c>
      <c r="D87" s="35">
        <v>137005.34</v>
      </c>
      <c r="E87" s="35">
        <v>2994.66</v>
      </c>
      <c r="F87" s="14">
        <f t="shared" si="3"/>
        <v>0.9786095714285714</v>
      </c>
      <c r="G87" s="11"/>
    </row>
    <row r="88" spans="1:7" ht="22.5">
      <c r="A88" s="25" t="s">
        <v>28</v>
      </c>
      <c r="B88" s="34" t="s">
        <v>108</v>
      </c>
      <c r="C88" s="35">
        <v>140000</v>
      </c>
      <c r="D88" s="35">
        <v>137005.34</v>
      </c>
      <c r="E88" s="35">
        <v>2994.66</v>
      </c>
      <c r="F88" s="14">
        <f t="shared" si="3"/>
        <v>0.9786095714285714</v>
      </c>
      <c r="G88" s="11"/>
    </row>
    <row r="89" spans="1:7" ht="22.5">
      <c r="A89" s="25" t="s">
        <v>30</v>
      </c>
      <c r="B89" s="34" t="s">
        <v>109</v>
      </c>
      <c r="C89" s="35">
        <v>140000</v>
      </c>
      <c r="D89" s="35">
        <v>137005.34</v>
      </c>
      <c r="E89" s="35">
        <v>2994.66</v>
      </c>
      <c r="F89" s="14">
        <f t="shared" si="3"/>
        <v>0.9786095714285714</v>
      </c>
      <c r="G89" s="11"/>
    </row>
    <row r="90" spans="1:7" ht="27.75" customHeight="1">
      <c r="A90" s="24" t="s">
        <v>32</v>
      </c>
      <c r="B90" s="22" t="s">
        <v>110</v>
      </c>
      <c r="C90" s="33">
        <v>140000</v>
      </c>
      <c r="D90" s="33">
        <v>137005.34</v>
      </c>
      <c r="E90" s="33">
        <v>2994.66</v>
      </c>
      <c r="F90" s="17">
        <f t="shared" si="3"/>
        <v>0.9786095714285714</v>
      </c>
      <c r="G90" s="18" t="s">
        <v>116</v>
      </c>
    </row>
    <row r="91" spans="1:7" ht="15">
      <c r="A91" s="8" t="s">
        <v>114</v>
      </c>
      <c r="B91" s="34" t="s">
        <v>5</v>
      </c>
      <c r="C91" s="33">
        <f>C7+C17+C43+C56+C62+C68+C74+C80+C86</f>
        <v>14709312</v>
      </c>
      <c r="D91" s="33">
        <f>D7+D17+D43+D56+D62+D68+D74+D80+D86</f>
        <v>13374840.299999999</v>
      </c>
      <c r="E91" s="48">
        <f>E7+E17+E43+E56+E62+E68+E74+E80+E86</f>
        <v>1334471.6999999995</v>
      </c>
      <c r="F91" s="49">
        <f t="shared" si="3"/>
        <v>0.9092770824359425</v>
      </c>
      <c r="G91" s="10"/>
    </row>
    <row r="92" spans="1:5" ht="12.75">
      <c r="A92" s="1"/>
      <c r="B92" s="29"/>
      <c r="C92" s="30"/>
      <c r="D92" s="30"/>
      <c r="E92" s="30"/>
    </row>
    <row r="93" ht="12.75">
      <c r="A93" s="9" t="s">
        <v>115</v>
      </c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2019-04-23T05:35:39Z</cp:lastPrinted>
  <dcterms:created xsi:type="dcterms:W3CDTF">2019-04-18T06:10:28Z</dcterms:created>
  <dcterms:modified xsi:type="dcterms:W3CDTF">2019-04-23T05:45:49Z</dcterms:modified>
  <cp:category/>
  <cp:version/>
  <cp:contentType/>
  <cp:contentStatus/>
</cp:coreProperties>
</file>